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ne\Desktop\"/>
    </mc:Choice>
  </mc:AlternateContent>
  <xr:revisionPtr revIDLastSave="0" documentId="8_{BFE93DDC-72A4-43A6-B11D-C71D5756719A}" xr6:coauthVersionLast="36" xr6:coauthVersionMax="36" xr10:uidLastSave="{00000000-0000-0000-0000-000000000000}"/>
  <bookViews>
    <workbookView xWindow="0" yWindow="0" windowWidth="21570" windowHeight="7980" activeTab="2" xr2:uid="{00000000-000D-0000-FFFF-FFFF00000000}"/>
  </bookViews>
  <sheets>
    <sheet name="Table 1" sheetId="1" r:id="rId1"/>
    <sheet name="Tabela 2" sheetId="2" r:id="rId2"/>
    <sheet name="Ofici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33" i="3"/>
  <c r="D32" i="3" s="1"/>
  <c r="C35" i="3"/>
  <c r="C33" i="3"/>
  <c r="C32" i="3" s="1"/>
  <c r="D28" i="3"/>
  <c r="C29" i="3"/>
  <c r="C28" i="3" s="1"/>
  <c r="C27" i="3" s="1"/>
  <c r="C25" i="3"/>
  <c r="D16" i="3"/>
  <c r="D15" i="3" s="1"/>
  <c r="C16" i="3"/>
  <c r="C15" i="3" s="1"/>
  <c r="D13" i="3"/>
  <c r="C13" i="3"/>
  <c r="D7" i="3"/>
  <c r="C7" i="3"/>
  <c r="C6" i="3"/>
  <c r="C35" i="2"/>
  <c r="D33" i="2"/>
  <c r="D32" i="2" s="1"/>
  <c r="C33" i="2"/>
  <c r="C32" i="2" s="1"/>
  <c r="D28" i="2"/>
  <c r="C29" i="2"/>
  <c r="C28" i="2" s="1"/>
  <c r="C25" i="2"/>
  <c r="D16" i="2"/>
  <c r="D15" i="2" s="1"/>
  <c r="C16" i="2"/>
  <c r="C15" i="2"/>
  <c r="D13" i="2"/>
  <c r="C13" i="2"/>
  <c r="C7" i="2"/>
  <c r="C6" i="2" s="1"/>
  <c r="C5" i="2" s="1"/>
  <c r="D20" i="1"/>
  <c r="D16" i="1" s="1"/>
  <c r="D29" i="1"/>
  <c r="D28" i="1" s="1"/>
  <c r="D27" i="1" s="1"/>
  <c r="D13" i="1"/>
  <c r="D7" i="1"/>
  <c r="C35" i="1"/>
  <c r="C33" i="1"/>
  <c r="C29" i="1"/>
  <c r="C28" i="1" s="1"/>
  <c r="C25" i="1"/>
  <c r="C16" i="1"/>
  <c r="C13" i="1"/>
  <c r="C7" i="1"/>
  <c r="C6" i="1" s="1"/>
  <c r="D27" i="3" l="1"/>
  <c r="D6" i="3"/>
  <c r="D5" i="3" s="1"/>
  <c r="C5" i="3"/>
  <c r="C38" i="3" s="1"/>
  <c r="C39" i="3" s="1"/>
  <c r="D6" i="2"/>
  <c r="D5" i="2" s="1"/>
  <c r="C27" i="2"/>
  <c r="C38" i="2" s="1"/>
  <c r="C39" i="2" s="1"/>
  <c r="D27" i="2"/>
  <c r="C15" i="1"/>
  <c r="D6" i="1"/>
  <c r="D15" i="1"/>
  <c r="D5" i="1" s="1"/>
  <c r="C5" i="1"/>
  <c r="C32" i="1"/>
  <c r="C27" i="1" s="1"/>
  <c r="C38" i="1" s="1"/>
  <c r="C39" i="1" s="1"/>
  <c r="D38" i="3" l="1"/>
  <c r="D39" i="3" s="1"/>
  <c r="D38" i="2"/>
  <c r="D39" i="2" s="1"/>
  <c r="D38" i="1"/>
  <c r="D39" i="1" s="1"/>
</calcChain>
</file>

<file path=xl/sharedStrings.xml><?xml version="1.0" encoding="utf-8"?>
<sst xmlns="http://schemas.openxmlformats.org/spreadsheetml/2006/main" count="267" uniqueCount="87">
  <si>
    <r>
      <rPr>
        <sz val="6.5"/>
        <rFont val="Courier New"/>
        <family val="3"/>
      </rPr>
      <t xml:space="preserve">CN-SIFPM                                 Instituto Municipal de Ensino Superior de Bebedouro                                          CONAM
</t>
    </r>
    <r>
      <rPr>
        <sz val="6.5"/>
        <rFont val="Courier New"/>
        <family val="3"/>
      </rPr>
      <t xml:space="preserve">CADASTRO DE PLANO DE DESPESAS POR CATEGORIA ECONOMICA
</t>
    </r>
    <r>
      <rPr>
        <sz val="6.5"/>
        <rFont val="Courier New"/>
        <family val="3"/>
      </rPr>
      <t xml:space="preserve">Entidade
</t>
    </r>
    <r>
      <rPr>
        <sz val="6.5"/>
        <rFont val="Courier New"/>
        <family val="3"/>
      </rPr>
      <t xml:space="preserve">Orgao Inicial 00.00.00 Orgao Final 99.99.99  -   ELEMENTO    -   ANALITICO ORCAMENTARIAS E INTRA ORCAMENTARIAS
</t>
    </r>
    <r>
      <rPr>
        <sz val="6.5"/>
        <rFont val="Courier New"/>
        <family val="3"/>
      </rPr>
      <t>14/09/2022                                             (versao   1 / 2023)                                                       Pagina    1</t>
    </r>
  </si>
  <si>
    <r>
      <rPr>
        <sz val="6.5"/>
        <rFont val="Courier New"/>
        <family val="3"/>
      </rPr>
      <t>ECONOMICA</t>
    </r>
  </si>
  <si>
    <r>
      <rPr>
        <sz val="6.5"/>
        <rFont val="Courier New"/>
        <family val="3"/>
      </rPr>
      <t>DESCRICAO</t>
    </r>
  </si>
  <si>
    <r>
      <rPr>
        <sz val="6.5"/>
        <rFont val="Courier New"/>
        <family val="3"/>
      </rPr>
      <t>ENTIDADE   :  06</t>
    </r>
  </si>
  <si>
    <r>
      <rPr>
        <sz val="6.5"/>
        <rFont val="Courier New"/>
        <family val="3"/>
      </rPr>
      <t>IMESB - BEBEDOURO</t>
    </r>
  </si>
  <si>
    <r>
      <rPr>
        <sz val="6.5"/>
        <rFont val="Courier New"/>
        <family val="3"/>
      </rPr>
      <t>ORGAO      :  13.00.00   INSTITUTO MUN ENSINO SUPERIOR DE BEBEDOU UNIDADE    :  13.01.00   DIRETORIA</t>
    </r>
  </si>
  <si>
    <r>
      <rPr>
        <sz val="6.5"/>
        <rFont val="Courier New"/>
        <family val="3"/>
      </rPr>
      <t>3.0.00.00.00</t>
    </r>
  </si>
  <si>
    <r>
      <rPr>
        <sz val="6.5"/>
        <rFont val="Courier New"/>
        <family val="3"/>
      </rPr>
      <t>3.1.00.00.00</t>
    </r>
  </si>
  <si>
    <r>
      <rPr>
        <sz val="6.5"/>
        <rFont val="Courier New"/>
        <family val="3"/>
      </rPr>
      <t>3.1.90.00.00</t>
    </r>
  </si>
  <si>
    <r>
      <rPr>
        <sz val="6.5"/>
        <rFont val="Courier New"/>
        <family val="3"/>
      </rPr>
      <t>APLICACOES DIRETAS</t>
    </r>
  </si>
  <si>
    <r>
      <rPr>
        <sz val="6.5"/>
        <rFont val="Courier New"/>
        <family val="3"/>
      </rPr>
      <t>3.1.90.04.00</t>
    </r>
  </si>
  <si>
    <r>
      <rPr>
        <sz val="6.5"/>
        <rFont val="Courier New"/>
        <family val="3"/>
      </rPr>
      <t>contratacao por tempo determinado</t>
    </r>
  </si>
  <si>
    <r>
      <rPr>
        <sz val="6.5"/>
        <rFont val="Courier New"/>
        <family val="3"/>
      </rPr>
      <t>3.1.90.11.00</t>
    </r>
  </si>
  <si>
    <r>
      <rPr>
        <sz val="6.5"/>
        <rFont val="Courier New"/>
        <family val="3"/>
      </rPr>
      <t>vencimentos e vantagens fixas - pessoal civil</t>
    </r>
  </si>
  <si>
    <r>
      <rPr>
        <sz val="6.5"/>
        <rFont val="Courier New"/>
        <family val="3"/>
      </rPr>
      <t>3.1.90.13.00</t>
    </r>
  </si>
  <si>
    <r>
      <rPr>
        <sz val="6.5"/>
        <rFont val="Courier New"/>
        <family val="3"/>
      </rPr>
      <t>obrigacoes patronais</t>
    </r>
  </si>
  <si>
    <r>
      <rPr>
        <sz val="6.5"/>
        <rFont val="Courier New"/>
        <family val="3"/>
      </rPr>
      <t>3.1.90.16.00</t>
    </r>
  </si>
  <si>
    <r>
      <rPr>
        <sz val="6.5"/>
        <rFont val="Courier New"/>
        <family val="3"/>
      </rPr>
      <t>outras despesas variaveis - pessoal civil</t>
    </r>
  </si>
  <si>
    <r>
      <rPr>
        <sz val="6.5"/>
        <rFont val="Courier New"/>
        <family val="3"/>
      </rPr>
      <t>3.1.90.94.00</t>
    </r>
  </si>
  <si>
    <r>
      <rPr>
        <sz val="6.5"/>
        <rFont val="Courier New"/>
        <family val="3"/>
      </rPr>
      <t>indenizacoes e restituicoes trabalhistas</t>
    </r>
  </si>
  <si>
    <r>
      <rPr>
        <sz val="6.5"/>
        <rFont val="Courier New"/>
        <family val="3"/>
      </rPr>
      <t>3.1.91.00.00</t>
    </r>
  </si>
  <si>
    <r>
      <rPr>
        <sz val="6.5"/>
        <rFont val="Courier New"/>
        <family val="3"/>
      </rPr>
      <t>APLICACOES DIRETAS - INTRA OFSS</t>
    </r>
  </si>
  <si>
    <r>
      <rPr>
        <sz val="6.5"/>
        <rFont val="Courier New"/>
        <family val="3"/>
      </rPr>
      <t>3.1.91.13.00</t>
    </r>
  </si>
  <si>
    <r>
      <rPr>
        <sz val="6.5"/>
        <rFont val="Courier New"/>
        <family val="3"/>
      </rPr>
      <t>obrigacoes patronais - intra ofss</t>
    </r>
  </si>
  <si>
    <r>
      <rPr>
        <sz val="6.5"/>
        <rFont val="Courier New"/>
        <family val="3"/>
      </rPr>
      <t>3.3.00.00.00</t>
    </r>
  </si>
  <si>
    <r>
      <rPr>
        <sz val="6.5"/>
        <rFont val="Courier New"/>
        <family val="3"/>
      </rPr>
      <t>3.3.90.00.00</t>
    </r>
  </si>
  <si>
    <r>
      <rPr>
        <sz val="6.5"/>
        <rFont val="Courier New"/>
        <family val="3"/>
      </rPr>
      <t>3.3.90.08.00</t>
    </r>
  </si>
  <si>
    <r>
      <rPr>
        <sz val="6.5"/>
        <rFont val="Courier New"/>
        <family val="3"/>
      </rPr>
      <t>outros beneficios assistenciais servidor e militar</t>
    </r>
  </si>
  <si>
    <r>
      <rPr>
        <sz val="6.5"/>
        <rFont val="Courier New"/>
        <family val="3"/>
      </rPr>
      <t>3.3.90.30.00</t>
    </r>
  </si>
  <si>
    <r>
      <rPr>
        <sz val="6.5"/>
        <rFont val="Courier New"/>
        <family val="3"/>
      </rPr>
      <t>material de consumo</t>
    </r>
  </si>
  <si>
    <r>
      <rPr>
        <sz val="6.5"/>
        <rFont val="Courier New"/>
        <family val="3"/>
      </rPr>
      <t>3.3.90.36.00</t>
    </r>
  </si>
  <si>
    <r>
      <rPr>
        <sz val="6.5"/>
        <rFont val="Courier New"/>
        <family val="3"/>
      </rPr>
      <t>outros servicos de terceiros - pessoa fisica</t>
    </r>
  </si>
  <si>
    <r>
      <rPr>
        <sz val="6.5"/>
        <rFont val="Courier New"/>
        <family val="3"/>
      </rPr>
      <t>3.3.90.39.00</t>
    </r>
  </si>
  <si>
    <r>
      <rPr>
        <sz val="6.5"/>
        <rFont val="Courier New"/>
        <family val="3"/>
      </rPr>
      <t>outros servicos de terceiros - pessoa juridica</t>
    </r>
  </si>
  <si>
    <r>
      <rPr>
        <sz val="6.5"/>
        <rFont val="Courier New"/>
        <family val="3"/>
      </rPr>
      <t>3.3.90.46.00</t>
    </r>
  </si>
  <si>
    <r>
      <rPr>
        <sz val="6.5"/>
        <rFont val="Courier New"/>
        <family val="3"/>
      </rPr>
      <t>auxilio alimentacao</t>
    </r>
  </si>
  <si>
    <r>
      <rPr>
        <sz val="6.5"/>
        <rFont val="Courier New"/>
        <family val="3"/>
      </rPr>
      <t>3.3.90.47.00</t>
    </r>
  </si>
  <si>
    <r>
      <rPr>
        <sz val="6.5"/>
        <rFont val="Courier New"/>
        <family val="3"/>
      </rPr>
      <t>obrigacoes tributarias e contributivas</t>
    </r>
  </si>
  <si>
    <r>
      <rPr>
        <sz val="6.5"/>
        <rFont val="Courier New"/>
        <family val="3"/>
      </rPr>
      <t>3.3.90.91.00</t>
    </r>
  </si>
  <si>
    <r>
      <rPr>
        <sz val="6.5"/>
        <rFont val="Courier New"/>
        <family val="3"/>
      </rPr>
      <t>sentencas judiciais</t>
    </r>
  </si>
  <si>
    <r>
      <rPr>
        <sz val="6.5"/>
        <rFont val="Courier New"/>
        <family val="3"/>
      </rPr>
      <t>3.3.90.93.00</t>
    </r>
  </si>
  <si>
    <r>
      <rPr>
        <sz val="6.5"/>
        <rFont val="Courier New"/>
        <family val="3"/>
      </rPr>
      <t>indenizacoes e restituicoes</t>
    </r>
  </si>
  <si>
    <r>
      <rPr>
        <sz val="6.5"/>
        <rFont val="Courier New"/>
        <family val="3"/>
      </rPr>
      <t>3.3.91.00.00</t>
    </r>
  </si>
  <si>
    <r>
      <rPr>
        <sz val="6.5"/>
        <rFont val="Courier New"/>
        <family val="3"/>
      </rPr>
      <t>3.3.91.39.00</t>
    </r>
  </si>
  <si>
    <r>
      <rPr>
        <sz val="6.5"/>
        <rFont val="Courier New"/>
        <family val="3"/>
      </rPr>
      <t>outros servicos de terceiros - p juridica - intra</t>
    </r>
  </si>
  <si>
    <r>
      <rPr>
        <sz val="6.5"/>
        <rFont val="Courier New"/>
        <family val="3"/>
      </rPr>
      <t>4.0.00.00.00</t>
    </r>
  </si>
  <si>
    <r>
      <rPr>
        <sz val="6.5"/>
        <rFont val="Courier New"/>
        <family val="3"/>
      </rPr>
      <t>4.4.00.00.00</t>
    </r>
  </si>
  <si>
    <r>
      <rPr>
        <sz val="6.5"/>
        <rFont val="Courier New"/>
        <family val="3"/>
      </rPr>
      <t>INVESTIMENTOS</t>
    </r>
  </si>
  <si>
    <r>
      <rPr>
        <sz val="6.5"/>
        <rFont val="Courier New"/>
        <family val="3"/>
      </rPr>
      <t>4.4.90.00.00</t>
    </r>
  </si>
  <si>
    <r>
      <rPr>
        <sz val="6.5"/>
        <rFont val="Courier New"/>
        <family val="3"/>
      </rPr>
      <t>4.4.90.51.00</t>
    </r>
  </si>
  <si>
    <r>
      <rPr>
        <sz val="6.5"/>
        <rFont val="Courier New"/>
        <family val="3"/>
      </rPr>
      <t>obras e instalacoes</t>
    </r>
  </si>
  <si>
    <r>
      <rPr>
        <sz val="6.5"/>
        <rFont val="Courier New"/>
        <family val="3"/>
      </rPr>
      <t>4.4.90.52.00</t>
    </r>
  </si>
  <si>
    <r>
      <rPr>
        <sz val="6.5"/>
        <rFont val="Courier New"/>
        <family val="3"/>
      </rPr>
      <t>equipamentos e material permanente</t>
    </r>
  </si>
  <si>
    <r>
      <rPr>
        <sz val="6.5"/>
        <rFont val="Courier New"/>
        <family val="3"/>
      </rPr>
      <t>4.6.00.00.00</t>
    </r>
  </si>
  <si>
    <r>
      <rPr>
        <sz val="6.5"/>
        <rFont val="Courier New"/>
        <family val="3"/>
      </rPr>
      <t>AMORTIZACAO DA DIVIDA</t>
    </r>
  </si>
  <si>
    <r>
      <rPr>
        <sz val="6.5"/>
        <rFont val="Courier New"/>
        <family val="3"/>
      </rPr>
      <t>4.6.90.00.00</t>
    </r>
  </si>
  <si>
    <r>
      <rPr>
        <sz val="6.5"/>
        <rFont val="Courier New"/>
        <family val="3"/>
      </rPr>
      <t>4.6.90.71.00</t>
    </r>
  </si>
  <si>
    <r>
      <rPr>
        <sz val="6.5"/>
        <rFont val="Courier New"/>
        <family val="3"/>
      </rPr>
      <t>principal da divida contratual resgatada</t>
    </r>
  </si>
  <si>
    <r>
      <rPr>
        <sz val="6.5"/>
        <rFont val="Courier New"/>
        <family val="3"/>
      </rPr>
      <t>4.6.91.00.00</t>
    </r>
  </si>
  <si>
    <r>
      <rPr>
        <sz val="6.5"/>
        <rFont val="Courier New"/>
        <family val="3"/>
      </rPr>
      <t>4.6.91.71.00</t>
    </r>
  </si>
  <si>
    <r>
      <rPr>
        <sz val="6.5"/>
        <rFont val="Courier New"/>
        <family val="3"/>
      </rPr>
      <t>principal da divida contratual resgatada - intra</t>
    </r>
  </si>
  <si>
    <r>
      <rPr>
        <sz val="6.5"/>
        <rFont val="Courier New"/>
        <family val="3"/>
      </rPr>
      <t>TOTAL DA ENTIDADE</t>
    </r>
  </si>
  <si>
    <r>
      <rPr>
        <sz val="6.5"/>
        <rFont val="Courier New"/>
        <family val="3"/>
      </rPr>
      <t>TOTAL GERAL</t>
    </r>
  </si>
  <si>
    <t>Valor Orçado</t>
  </si>
  <si>
    <t>Auxilio Alimentação = 22.180,00 * 12 = 266.160,00 * 10% = 292.776,00</t>
  </si>
  <si>
    <t xml:space="preserve">Contrato Temporário = 7.475,00 * 13 = 97.175,00 </t>
  </si>
  <si>
    <t xml:space="preserve">                                          7.475,00 * 12 = 89.700,00 / 1/3 = 29.900,00</t>
  </si>
  <si>
    <t xml:space="preserve">                                          127.075,00 * 10% = 139.783,00</t>
  </si>
  <si>
    <t>Outras Variáveis = 42.757,00 * 13 = 555.841,00</t>
  </si>
  <si>
    <t xml:space="preserve">                                  42.757,00 * 12 = 513.084,00 / 1/3 = 171.028,00</t>
  </si>
  <si>
    <t xml:space="preserve">                                  726.869,00 * 10% = 799.556,00</t>
  </si>
  <si>
    <t xml:space="preserve">               189.576,00 * 12 = 2.274.912,00 / 1/3 = 758.304,00</t>
  </si>
  <si>
    <t>Folha = 189.576,00 * 13 = 2.464.488,00</t>
  </si>
  <si>
    <t xml:space="preserve">               3.222.792,00 * 10% = 3.545.071,00</t>
  </si>
  <si>
    <t>INSS = 7.159,00 * 13 = 93.067,00 * 10% = 102.374,00</t>
  </si>
  <si>
    <t>SASEMB = 44.925,00 * 13 = 584.025,00 * 10% = 642.428,00</t>
  </si>
  <si>
    <r>
      <rPr>
        <sz val="6.5"/>
        <rFont val="Courier New"/>
        <family val="3"/>
      </rPr>
      <t>DESPESAS DE CAPITAL</t>
    </r>
    <r>
      <rPr>
        <sz val="6.5"/>
        <rFont val="Courier New"/>
      </rPr>
      <t xml:space="preserve"> = 2</t>
    </r>
  </si>
  <si>
    <r>
      <t>PESSOAL E ENCARGOS SOCIAIS</t>
    </r>
    <r>
      <rPr>
        <sz val="6.5"/>
        <rFont val="Courier New"/>
      </rPr>
      <t xml:space="preserve"> = 1</t>
    </r>
    <r>
      <rPr>
        <sz val="6.5"/>
        <rFont val="Courier New"/>
        <family val="3"/>
      </rPr>
      <t>.1</t>
    </r>
  </si>
  <si>
    <r>
      <t>APLICACOES DIRETAS - INTRA OFSS</t>
    </r>
    <r>
      <rPr>
        <sz val="6.5"/>
        <rFont val="Courier New"/>
      </rPr>
      <t xml:space="preserve"> = 1</t>
    </r>
    <r>
      <rPr>
        <sz val="6.5"/>
        <rFont val="Courier New"/>
        <family val="3"/>
      </rPr>
      <t>.1</t>
    </r>
  </si>
  <si>
    <r>
      <t>DESPESAS CORRENTES</t>
    </r>
    <r>
      <rPr>
        <sz val="6.5"/>
        <rFont val="Courier New"/>
      </rPr>
      <t xml:space="preserve"> = Total 1</t>
    </r>
    <r>
      <rPr>
        <sz val="6.5"/>
        <rFont val="Courier New"/>
        <family val="3"/>
      </rPr>
      <t>.1 + 1.2</t>
    </r>
  </si>
  <si>
    <r>
      <rPr>
        <sz val="6.5"/>
        <rFont val="Courier New"/>
        <family val="3"/>
      </rPr>
      <t>APLICACOES DIRETAS</t>
    </r>
    <r>
      <rPr>
        <sz val="6.5"/>
        <rFont val="Courier New"/>
      </rPr>
      <t xml:space="preserve"> = 1.2</t>
    </r>
  </si>
  <si>
    <r>
      <rPr>
        <sz val="6.5"/>
        <rFont val="Courier New"/>
        <family val="3"/>
      </rPr>
      <t>APLICACOES DIRETAS - INTRA OFSS</t>
    </r>
    <r>
      <rPr>
        <sz val="6.5"/>
        <rFont val="Courier New"/>
      </rPr>
      <t xml:space="preserve"> = 1.2</t>
    </r>
  </si>
  <si>
    <t>OUTRAS DESPESAS CORRENTES = Total 1.2</t>
  </si>
  <si>
    <r>
      <t>06 IMESB - BEBEDOURO</t>
    </r>
    <r>
      <rPr>
        <sz val="6.5"/>
        <rFont val="Courier New"/>
      </rPr>
      <t xml:space="preserve"> = Total 1.1 - 1.2 + 2</t>
    </r>
  </si>
  <si>
    <t>OBS: Folha 2022/07 257.413,00</t>
  </si>
  <si>
    <t>Valores apurados com base na folha de pagamento 2022/08 = 261.988,00</t>
  </si>
  <si>
    <t>Valor Sugerido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</si>
</sst>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0"/>
      <color rgb="FF000000"/>
      <name val="Times New Roman"/>
      <charset val="204"/>
    </font>
    <font>
      <sz val="6.5"/>
      <name val="Courier New"/>
    </font>
    <font>
      <sz val="6.5"/>
      <name val="Courier New"/>
      <family val="3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2"/>
    </xf>
    <xf numFmtId="0" fontId="1" fillId="0" borderId="6" xfId="0" applyFont="1" applyBorder="1" applyAlignment="1">
      <alignment horizontal="left" vertical="top" wrapText="1" indent="3"/>
    </xf>
    <xf numFmtId="0" fontId="0" fillId="0" borderId="6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right" vertical="center" wrapText="1"/>
    </xf>
    <xf numFmtId="44" fontId="1" fillId="2" borderId="5" xfId="0" applyNumberFormat="1" applyFont="1" applyFill="1" applyBorder="1" applyAlignment="1">
      <alignment horizontal="right" vertical="center" wrapText="1"/>
    </xf>
    <xf numFmtId="44" fontId="1" fillId="2" borderId="6" xfId="0" applyNumberFormat="1" applyFont="1" applyFill="1" applyBorder="1" applyAlignment="1">
      <alignment horizontal="right" vertical="top" wrapText="1"/>
    </xf>
    <xf numFmtId="44" fontId="1" fillId="2" borderId="6" xfId="0" applyNumberFormat="1" applyFont="1" applyFill="1" applyBorder="1" applyAlignment="1">
      <alignment horizontal="right" vertical="center" wrapText="1"/>
    </xf>
    <xf numFmtId="44" fontId="1" fillId="2" borderId="7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 indent="3"/>
    </xf>
    <xf numFmtId="44" fontId="1" fillId="3" borderId="6" xfId="0" applyNumberFormat="1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left" vertical="top" wrapText="1" indent="1"/>
    </xf>
    <xf numFmtId="0" fontId="1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4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51943</xdr:colOff>
      <xdr:row>0</xdr:row>
      <xdr:rowOff>334136</xdr:rowOff>
    </xdr:from>
    <xdr:ext cx="668274" cy="6416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" y="334136"/>
          <a:ext cx="668274" cy="6416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51943</xdr:colOff>
      <xdr:row>0</xdr:row>
      <xdr:rowOff>334136</xdr:rowOff>
    </xdr:from>
    <xdr:ext cx="668274" cy="641603"/>
    <xdr:pic>
      <xdr:nvPicPr>
        <xdr:cNvPr id="2" name="image1.png">
          <a:extLst>
            <a:ext uri="{FF2B5EF4-FFF2-40B4-BE49-F238E27FC236}">
              <a16:creationId xmlns:a16="http://schemas.microsoft.com/office/drawing/2014/main" id="{D32C7D46-FA9A-4849-9C1B-43066B40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" y="334136"/>
          <a:ext cx="668274" cy="64160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51943</xdr:colOff>
      <xdr:row>0</xdr:row>
      <xdr:rowOff>334136</xdr:rowOff>
    </xdr:from>
    <xdr:ext cx="668274" cy="641603"/>
    <xdr:pic>
      <xdr:nvPicPr>
        <xdr:cNvPr id="2" name="image1.png">
          <a:extLst>
            <a:ext uri="{FF2B5EF4-FFF2-40B4-BE49-F238E27FC236}">
              <a16:creationId xmlns:a16="http://schemas.microsoft.com/office/drawing/2014/main" id="{15D1EEBB-E399-4468-9895-01809602C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" y="334136"/>
          <a:ext cx="668274" cy="641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zoomScaleNormal="100" zoomScaleSheetLayoutView="115" workbookViewId="0">
      <selection sqref="A1:D1"/>
    </sheetView>
  </sheetViews>
  <sheetFormatPr defaultRowHeight="12.75" x14ac:dyDescent="0.2"/>
  <cols>
    <col min="1" max="1" width="14.5" bestFit="1" customWidth="1"/>
    <col min="2" max="2" width="50.6640625" customWidth="1"/>
    <col min="3" max="4" width="16.33203125" style="21" customWidth="1"/>
  </cols>
  <sheetData>
    <row r="1" spans="1:4" ht="87" customHeight="1" x14ac:dyDescent="0.2">
      <c r="A1" s="28" t="s">
        <v>0</v>
      </c>
      <c r="B1" s="29"/>
      <c r="C1" s="29"/>
      <c r="D1" s="30"/>
    </row>
    <row r="2" spans="1:4" ht="26.25" customHeight="1" x14ac:dyDescent="0.2">
      <c r="A2" s="1" t="s">
        <v>1</v>
      </c>
      <c r="B2" s="1" t="s">
        <v>2</v>
      </c>
      <c r="C2" s="16" t="s">
        <v>63</v>
      </c>
      <c r="D2" s="16" t="s">
        <v>86</v>
      </c>
    </row>
    <row r="3" spans="1:4" ht="26.25" customHeight="1" x14ac:dyDescent="0.2">
      <c r="A3" s="2" t="s">
        <v>3</v>
      </c>
      <c r="B3" s="31" t="s">
        <v>4</v>
      </c>
      <c r="C3" s="31"/>
      <c r="D3" s="32"/>
    </row>
    <row r="4" spans="1:4" ht="39.6" customHeight="1" x14ac:dyDescent="0.2">
      <c r="A4" s="33" t="s">
        <v>5</v>
      </c>
      <c r="B4" s="34"/>
      <c r="C4" s="34"/>
      <c r="D4" s="35"/>
    </row>
    <row r="5" spans="1:4" ht="20.25" customHeight="1" x14ac:dyDescent="0.2">
      <c r="A5" s="3" t="s">
        <v>6</v>
      </c>
      <c r="B5" s="10" t="s">
        <v>79</v>
      </c>
      <c r="C5" s="17">
        <f>C6+C15</f>
        <v>4295478</v>
      </c>
      <c r="D5" s="17">
        <f>D6+D15</f>
        <v>7294712.3399999999</v>
      </c>
    </row>
    <row r="6" spans="1:4" ht="13.35" customHeight="1" x14ac:dyDescent="0.2">
      <c r="A6" s="4" t="s">
        <v>7</v>
      </c>
      <c r="B6" s="11" t="s">
        <v>77</v>
      </c>
      <c r="C6" s="18">
        <f>C7+C13</f>
        <v>3646248</v>
      </c>
      <c r="D6" s="18">
        <f>D7+D13</f>
        <v>5201802</v>
      </c>
    </row>
    <row r="7" spans="1:4" ht="13.35" customHeight="1" x14ac:dyDescent="0.2">
      <c r="A7" s="4" t="s">
        <v>8</v>
      </c>
      <c r="B7" s="6" t="s">
        <v>9</v>
      </c>
      <c r="C7" s="18">
        <f>SUM(C8:C12)</f>
        <v>3322448</v>
      </c>
      <c r="D7" s="18">
        <f>SUM(D8:D12)</f>
        <v>4561802</v>
      </c>
    </row>
    <row r="8" spans="1:4" ht="13.35" customHeight="1" x14ac:dyDescent="0.2">
      <c r="A8" s="22" t="s">
        <v>10</v>
      </c>
      <c r="B8" s="23" t="s">
        <v>11</v>
      </c>
      <c r="C8" s="24">
        <v>253000</v>
      </c>
      <c r="D8" s="24">
        <v>200000</v>
      </c>
    </row>
    <row r="9" spans="1:4" ht="12.95" customHeight="1" x14ac:dyDescent="0.2">
      <c r="A9" s="4" t="s">
        <v>12</v>
      </c>
      <c r="B9" s="7" t="s">
        <v>13</v>
      </c>
      <c r="C9" s="18">
        <v>2309448</v>
      </c>
      <c r="D9" s="18">
        <v>3061802</v>
      </c>
    </row>
    <row r="10" spans="1:4" ht="13.35" customHeight="1" x14ac:dyDescent="0.2">
      <c r="A10" s="4" t="s">
        <v>14</v>
      </c>
      <c r="B10" s="7" t="s">
        <v>15</v>
      </c>
      <c r="C10" s="18">
        <v>56000</v>
      </c>
      <c r="D10" s="18">
        <v>250000</v>
      </c>
    </row>
    <row r="11" spans="1:4" ht="13.35" customHeight="1" x14ac:dyDescent="0.2">
      <c r="A11" s="4" t="s">
        <v>16</v>
      </c>
      <c r="B11" s="7" t="s">
        <v>17</v>
      </c>
      <c r="C11" s="18">
        <v>458000</v>
      </c>
      <c r="D11" s="18">
        <v>900000</v>
      </c>
    </row>
    <row r="12" spans="1:4" ht="13.35" customHeight="1" x14ac:dyDescent="0.2">
      <c r="A12" s="4" t="s">
        <v>18</v>
      </c>
      <c r="B12" s="7" t="s">
        <v>19</v>
      </c>
      <c r="C12" s="18">
        <v>246000</v>
      </c>
      <c r="D12" s="18">
        <v>150000</v>
      </c>
    </row>
    <row r="13" spans="1:4" ht="13.35" customHeight="1" x14ac:dyDescent="0.2">
      <c r="A13" s="4" t="s">
        <v>20</v>
      </c>
      <c r="B13" s="12" t="s">
        <v>78</v>
      </c>
      <c r="C13" s="18">
        <f>C14</f>
        <v>323800</v>
      </c>
      <c r="D13" s="18">
        <f>D14</f>
        <v>640000</v>
      </c>
    </row>
    <row r="14" spans="1:4" ht="13.35" customHeight="1" x14ac:dyDescent="0.2">
      <c r="A14" s="4" t="s">
        <v>22</v>
      </c>
      <c r="B14" s="7" t="s">
        <v>23</v>
      </c>
      <c r="C14" s="18">
        <v>323800</v>
      </c>
      <c r="D14" s="18">
        <v>640000</v>
      </c>
    </row>
    <row r="15" spans="1:4" ht="13.35" customHeight="1" x14ac:dyDescent="0.2">
      <c r="A15" s="4" t="s">
        <v>24</v>
      </c>
      <c r="B15" s="11" t="s">
        <v>82</v>
      </c>
      <c r="C15" s="18">
        <f>C16+C25</f>
        <v>649230</v>
      </c>
      <c r="D15" s="18">
        <f>D16+D25</f>
        <v>2092910.34</v>
      </c>
    </row>
    <row r="16" spans="1:4" ht="13.35" customHeight="1" x14ac:dyDescent="0.2">
      <c r="A16" s="4" t="s">
        <v>25</v>
      </c>
      <c r="B16" s="12" t="s">
        <v>80</v>
      </c>
      <c r="C16" s="18">
        <f>SUM(C17:C23)</f>
        <v>639230</v>
      </c>
      <c r="D16" s="18">
        <f>SUM(D17:D24)</f>
        <v>2092910.34</v>
      </c>
    </row>
    <row r="17" spans="1:4" ht="13.35" customHeight="1" x14ac:dyDescent="0.2">
      <c r="A17" s="4" t="s">
        <v>26</v>
      </c>
      <c r="B17" s="7" t="s">
        <v>27</v>
      </c>
      <c r="C17" s="18">
        <v>1000</v>
      </c>
      <c r="D17" s="18"/>
    </row>
    <row r="18" spans="1:4" ht="13.35" customHeight="1" x14ac:dyDescent="0.2">
      <c r="A18" s="4" t="s">
        <v>28</v>
      </c>
      <c r="B18" s="7" t="s">
        <v>29</v>
      </c>
      <c r="C18" s="18">
        <v>15500</v>
      </c>
      <c r="D18" s="18">
        <v>125000</v>
      </c>
    </row>
    <row r="19" spans="1:4" ht="13.35" customHeight="1" x14ac:dyDescent="0.2">
      <c r="A19" s="4" t="s">
        <v>30</v>
      </c>
      <c r="B19" s="7" t="s">
        <v>31</v>
      </c>
      <c r="C19" s="18">
        <v>5700</v>
      </c>
      <c r="D19" s="18">
        <v>30000</v>
      </c>
    </row>
    <row r="20" spans="1:4" ht="13.35" customHeight="1" x14ac:dyDescent="0.2">
      <c r="A20" s="4" t="s">
        <v>32</v>
      </c>
      <c r="B20" s="7" t="s">
        <v>33</v>
      </c>
      <c r="C20" s="18">
        <v>238000</v>
      </c>
      <c r="D20" s="18">
        <f>1594910.34-D23</f>
        <v>1584910.34</v>
      </c>
    </row>
    <row r="21" spans="1:4" ht="13.35" customHeight="1" x14ac:dyDescent="0.2">
      <c r="A21" s="4" t="s">
        <v>34</v>
      </c>
      <c r="B21" s="7" t="s">
        <v>35</v>
      </c>
      <c r="C21" s="18">
        <v>231478</v>
      </c>
      <c r="D21" s="18">
        <v>300000</v>
      </c>
    </row>
    <row r="22" spans="1:4" ht="13.35" customHeight="1" x14ac:dyDescent="0.2">
      <c r="A22" s="4" t="s">
        <v>36</v>
      </c>
      <c r="B22" s="7" t="s">
        <v>37</v>
      </c>
      <c r="C22" s="18">
        <v>32000</v>
      </c>
      <c r="D22" s="18">
        <v>43000</v>
      </c>
    </row>
    <row r="23" spans="1:4" ht="13.35" customHeight="1" x14ac:dyDescent="0.2">
      <c r="A23" s="4" t="s">
        <v>38</v>
      </c>
      <c r="B23" s="7" t="s">
        <v>39</v>
      </c>
      <c r="C23" s="18">
        <v>115552</v>
      </c>
      <c r="D23" s="18">
        <v>10000</v>
      </c>
    </row>
    <row r="24" spans="1:4" ht="13.35" customHeight="1" x14ac:dyDescent="0.2">
      <c r="A24" s="4" t="s">
        <v>40</v>
      </c>
      <c r="B24" s="7" t="s">
        <v>41</v>
      </c>
      <c r="C24" s="18"/>
      <c r="D24" s="18"/>
    </row>
    <row r="25" spans="1:4" ht="13.35" customHeight="1" x14ac:dyDescent="0.2">
      <c r="A25" s="4" t="s">
        <v>42</v>
      </c>
      <c r="B25" s="12" t="s">
        <v>81</v>
      </c>
      <c r="C25" s="18">
        <f>C26</f>
        <v>10000</v>
      </c>
      <c r="D25" s="18"/>
    </row>
    <row r="26" spans="1:4" ht="13.35" customHeight="1" x14ac:dyDescent="0.2">
      <c r="A26" s="22" t="s">
        <v>43</v>
      </c>
      <c r="B26" s="23" t="s">
        <v>44</v>
      </c>
      <c r="C26" s="24">
        <v>10000</v>
      </c>
      <c r="D26" s="24"/>
    </row>
    <row r="27" spans="1:4" ht="13.35" customHeight="1" x14ac:dyDescent="0.2">
      <c r="A27" s="4" t="s">
        <v>45</v>
      </c>
      <c r="B27" s="11" t="s">
        <v>76</v>
      </c>
      <c r="C27" s="18">
        <f>C28+C32</f>
        <v>104522</v>
      </c>
      <c r="D27" s="18">
        <f>D28+D32</f>
        <v>405300</v>
      </c>
    </row>
    <row r="28" spans="1:4" ht="13.35" customHeight="1" x14ac:dyDescent="0.2">
      <c r="A28" s="4" t="s">
        <v>46</v>
      </c>
      <c r="B28" s="5" t="s">
        <v>47</v>
      </c>
      <c r="C28" s="18">
        <f>C29</f>
        <v>11000</v>
      </c>
      <c r="D28" s="18">
        <f>D29</f>
        <v>405300</v>
      </c>
    </row>
    <row r="29" spans="1:4" ht="13.35" customHeight="1" x14ac:dyDescent="0.2">
      <c r="A29" s="4" t="s">
        <v>48</v>
      </c>
      <c r="B29" s="6" t="s">
        <v>9</v>
      </c>
      <c r="C29" s="18">
        <f>SUM(C30:C31)</f>
        <v>11000</v>
      </c>
      <c r="D29" s="18">
        <f>SUM(D30:D31)</f>
        <v>405300</v>
      </c>
    </row>
    <row r="30" spans="1:4" ht="13.35" customHeight="1" x14ac:dyDescent="0.2">
      <c r="A30" s="4" t="s">
        <v>49</v>
      </c>
      <c r="B30" s="7" t="s">
        <v>50</v>
      </c>
      <c r="C30" s="18">
        <v>1000</v>
      </c>
      <c r="D30" s="18"/>
    </row>
    <row r="31" spans="1:4" ht="12.95" customHeight="1" x14ac:dyDescent="0.2">
      <c r="A31" s="4" t="s">
        <v>51</v>
      </c>
      <c r="B31" s="7" t="s">
        <v>52</v>
      </c>
      <c r="C31" s="18">
        <v>10000</v>
      </c>
      <c r="D31" s="18">
        <v>405300</v>
      </c>
    </row>
    <row r="32" spans="1:4" ht="13.35" customHeight="1" x14ac:dyDescent="0.2">
      <c r="A32" s="22" t="s">
        <v>53</v>
      </c>
      <c r="B32" s="25" t="s">
        <v>54</v>
      </c>
      <c r="C32" s="24">
        <f>C33+C35</f>
        <v>93522</v>
      </c>
      <c r="D32" s="24"/>
    </row>
    <row r="33" spans="1:4" ht="13.35" customHeight="1" x14ac:dyDescent="0.2">
      <c r="A33" s="22" t="s">
        <v>55</v>
      </c>
      <c r="B33" s="26" t="s">
        <v>9</v>
      </c>
      <c r="C33" s="24">
        <f>C34</f>
        <v>10000</v>
      </c>
      <c r="D33" s="24"/>
    </row>
    <row r="34" spans="1:4" ht="13.35" customHeight="1" x14ac:dyDescent="0.2">
      <c r="A34" s="22" t="s">
        <v>56</v>
      </c>
      <c r="B34" s="23" t="s">
        <v>57</v>
      </c>
      <c r="C34" s="24">
        <v>10000</v>
      </c>
      <c r="D34" s="24"/>
    </row>
    <row r="35" spans="1:4" ht="13.35" customHeight="1" x14ac:dyDescent="0.2">
      <c r="A35" s="22" t="s">
        <v>58</v>
      </c>
      <c r="B35" s="26" t="s">
        <v>21</v>
      </c>
      <c r="C35" s="24">
        <f>C36</f>
        <v>83522</v>
      </c>
      <c r="D35" s="24"/>
    </row>
    <row r="36" spans="1:4" ht="19.7" customHeight="1" x14ac:dyDescent="0.2">
      <c r="A36" s="22" t="s">
        <v>59</v>
      </c>
      <c r="B36" s="23" t="s">
        <v>60</v>
      </c>
      <c r="C36" s="24">
        <v>83522</v>
      </c>
      <c r="D36" s="24"/>
    </row>
    <row r="37" spans="1:4" ht="19.7" customHeight="1" x14ac:dyDescent="0.2">
      <c r="A37" s="8"/>
      <c r="B37" s="5"/>
      <c r="C37" s="18"/>
      <c r="D37" s="18"/>
    </row>
    <row r="38" spans="1:4" ht="26.1" customHeight="1" x14ac:dyDescent="0.2">
      <c r="A38" s="9" t="s">
        <v>61</v>
      </c>
      <c r="B38" s="13" t="s">
        <v>83</v>
      </c>
      <c r="C38" s="19">
        <f>C5+C27</f>
        <v>4400000</v>
      </c>
      <c r="D38" s="19">
        <f>D5+D27</f>
        <v>7700012.3399999999</v>
      </c>
    </row>
    <row r="39" spans="1:4" ht="26.25" customHeight="1" x14ac:dyDescent="0.2">
      <c r="A39" s="36" t="s">
        <v>62</v>
      </c>
      <c r="B39" s="36"/>
      <c r="C39" s="20">
        <f>C38</f>
        <v>4400000</v>
      </c>
      <c r="D39" s="20">
        <f>D38</f>
        <v>7700012.3399999999</v>
      </c>
    </row>
    <row r="41" spans="1:4" hidden="1" x14ac:dyDescent="0.2"/>
    <row r="42" spans="1:4" hidden="1" x14ac:dyDescent="0.2">
      <c r="A42" t="s">
        <v>64</v>
      </c>
    </row>
    <row r="43" spans="1:4" hidden="1" x14ac:dyDescent="0.2"/>
    <row r="44" spans="1:4" hidden="1" x14ac:dyDescent="0.2">
      <c r="A44" t="s">
        <v>65</v>
      </c>
    </row>
    <row r="45" spans="1:4" hidden="1" x14ac:dyDescent="0.2">
      <c r="A45" t="s">
        <v>66</v>
      </c>
    </row>
    <row r="46" spans="1:4" hidden="1" x14ac:dyDescent="0.2">
      <c r="A46" t="s">
        <v>67</v>
      </c>
    </row>
    <row r="47" spans="1:4" hidden="1" x14ac:dyDescent="0.2"/>
    <row r="48" spans="1:4" hidden="1" x14ac:dyDescent="0.2">
      <c r="A48" t="s">
        <v>68</v>
      </c>
    </row>
    <row r="49" spans="1:2" hidden="1" x14ac:dyDescent="0.2">
      <c r="A49" t="s">
        <v>69</v>
      </c>
    </row>
    <row r="50" spans="1:2" hidden="1" x14ac:dyDescent="0.2">
      <c r="A50" t="s">
        <v>70</v>
      </c>
    </row>
    <row r="51" spans="1:2" hidden="1" x14ac:dyDescent="0.2"/>
    <row r="52" spans="1:2" hidden="1" x14ac:dyDescent="0.2">
      <c r="A52" t="s">
        <v>72</v>
      </c>
    </row>
    <row r="53" spans="1:2" hidden="1" x14ac:dyDescent="0.2">
      <c r="A53" t="s">
        <v>71</v>
      </c>
    </row>
    <row r="54" spans="1:2" hidden="1" x14ac:dyDescent="0.2">
      <c r="A54" t="s">
        <v>73</v>
      </c>
    </row>
    <row r="55" spans="1:2" hidden="1" x14ac:dyDescent="0.2"/>
    <row r="56" spans="1:2" hidden="1" x14ac:dyDescent="0.2">
      <c r="A56" t="s">
        <v>74</v>
      </c>
    </row>
    <row r="57" spans="1:2" hidden="1" x14ac:dyDescent="0.2"/>
    <row r="58" spans="1:2" hidden="1" x14ac:dyDescent="0.2">
      <c r="A58" t="s">
        <v>75</v>
      </c>
    </row>
    <row r="59" spans="1:2" hidden="1" x14ac:dyDescent="0.2"/>
    <row r="60" spans="1:2" hidden="1" x14ac:dyDescent="0.2"/>
    <row r="61" spans="1:2" hidden="1" x14ac:dyDescent="0.2">
      <c r="A61" s="15" t="s">
        <v>85</v>
      </c>
    </row>
    <row r="62" spans="1:2" hidden="1" x14ac:dyDescent="0.2"/>
    <row r="63" spans="1:2" hidden="1" x14ac:dyDescent="0.2">
      <c r="A63" s="14" t="s">
        <v>84</v>
      </c>
      <c r="B63" s="14"/>
    </row>
    <row r="64" spans="1:2" hidden="1" x14ac:dyDescent="0.2"/>
    <row r="65" hidden="1" x14ac:dyDescent="0.2"/>
  </sheetData>
  <mergeCells count="4">
    <mergeCell ref="A1:D1"/>
    <mergeCell ref="B3:D3"/>
    <mergeCell ref="A4:D4"/>
    <mergeCell ref="A39:B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EDA1-5CF8-4E5E-ADB2-934C3A6F87DF}">
  <dimension ref="A1:D65"/>
  <sheetViews>
    <sheetView zoomScaleNormal="100" zoomScaleSheetLayoutView="115" workbookViewId="0">
      <selection sqref="A1:D1"/>
    </sheetView>
  </sheetViews>
  <sheetFormatPr defaultRowHeight="12.75" x14ac:dyDescent="0.2"/>
  <cols>
    <col min="1" max="1" width="14.5" bestFit="1" customWidth="1"/>
    <col min="2" max="2" width="50.6640625" customWidth="1"/>
    <col min="3" max="4" width="16.33203125" style="21" customWidth="1"/>
  </cols>
  <sheetData>
    <row r="1" spans="1:4" ht="87" customHeight="1" x14ac:dyDescent="0.2">
      <c r="A1" s="28" t="s">
        <v>0</v>
      </c>
      <c r="B1" s="29"/>
      <c r="C1" s="29"/>
      <c r="D1" s="30"/>
    </row>
    <row r="2" spans="1:4" ht="26.25" customHeight="1" x14ac:dyDescent="0.2">
      <c r="A2" s="1" t="s">
        <v>1</v>
      </c>
      <c r="B2" s="1" t="s">
        <v>2</v>
      </c>
      <c r="C2" s="16" t="s">
        <v>63</v>
      </c>
      <c r="D2" s="16" t="s">
        <v>86</v>
      </c>
    </row>
    <row r="3" spans="1:4" ht="26.25" customHeight="1" x14ac:dyDescent="0.2">
      <c r="A3" s="2" t="s">
        <v>3</v>
      </c>
      <c r="B3" s="31" t="s">
        <v>4</v>
      </c>
      <c r="C3" s="31"/>
      <c r="D3" s="32"/>
    </row>
    <row r="4" spans="1:4" ht="39.6" customHeight="1" x14ac:dyDescent="0.2">
      <c r="A4" s="33" t="s">
        <v>5</v>
      </c>
      <c r="B4" s="34"/>
      <c r="C4" s="34"/>
      <c r="D4" s="35"/>
    </row>
    <row r="5" spans="1:4" ht="20.25" customHeight="1" x14ac:dyDescent="0.2">
      <c r="A5" s="3" t="s">
        <v>6</v>
      </c>
      <c r="B5" s="10" t="s">
        <v>79</v>
      </c>
      <c r="C5" s="17">
        <f>C6+C15</f>
        <v>4295478</v>
      </c>
      <c r="D5" s="17">
        <f>D6+D15</f>
        <v>6466239.4900000002</v>
      </c>
    </row>
    <row r="6" spans="1:4" ht="13.35" customHeight="1" x14ac:dyDescent="0.2">
      <c r="A6" s="4" t="s">
        <v>7</v>
      </c>
      <c r="B6" s="11" t="s">
        <v>77</v>
      </c>
      <c r="C6" s="18">
        <f>C7+C13</f>
        <v>3646248</v>
      </c>
      <c r="D6" s="18">
        <f>D7+D13</f>
        <v>4788801.54</v>
      </c>
    </row>
    <row r="7" spans="1:4" ht="13.35" customHeight="1" x14ac:dyDescent="0.2">
      <c r="A7" s="4" t="s">
        <v>8</v>
      </c>
      <c r="B7" s="6" t="s">
        <v>9</v>
      </c>
      <c r="C7" s="18">
        <f>SUM(C8:C12)</f>
        <v>3322448</v>
      </c>
      <c r="D7" s="18">
        <f>SUM(D8:D12)</f>
        <v>4148801.54</v>
      </c>
    </row>
    <row r="8" spans="1:4" ht="13.35" customHeight="1" x14ac:dyDescent="0.2">
      <c r="A8" s="22" t="s">
        <v>10</v>
      </c>
      <c r="B8" s="23" t="s">
        <v>11</v>
      </c>
      <c r="C8" s="24">
        <v>253000</v>
      </c>
      <c r="D8" s="24">
        <v>200000</v>
      </c>
    </row>
    <row r="9" spans="1:4" ht="12.95" customHeight="1" x14ac:dyDescent="0.2">
      <c r="A9" s="4" t="s">
        <v>12</v>
      </c>
      <c r="B9" s="7" t="s">
        <v>13</v>
      </c>
      <c r="C9" s="18">
        <v>2309448</v>
      </c>
      <c r="D9" s="18">
        <v>2648801.54</v>
      </c>
    </row>
    <row r="10" spans="1:4" ht="13.35" customHeight="1" x14ac:dyDescent="0.2">
      <c r="A10" s="4" t="s">
        <v>14</v>
      </c>
      <c r="B10" s="7" t="s">
        <v>15</v>
      </c>
      <c r="C10" s="18">
        <v>56000</v>
      </c>
      <c r="D10" s="18">
        <v>250000</v>
      </c>
    </row>
    <row r="11" spans="1:4" ht="13.35" customHeight="1" x14ac:dyDescent="0.2">
      <c r="A11" s="4" t="s">
        <v>16</v>
      </c>
      <c r="B11" s="7" t="s">
        <v>17</v>
      </c>
      <c r="C11" s="18">
        <v>458000</v>
      </c>
      <c r="D11" s="18">
        <v>900000</v>
      </c>
    </row>
    <row r="12" spans="1:4" ht="13.35" customHeight="1" x14ac:dyDescent="0.2">
      <c r="A12" s="22" t="s">
        <v>18</v>
      </c>
      <c r="B12" s="23" t="s">
        <v>19</v>
      </c>
      <c r="C12" s="24">
        <v>246000</v>
      </c>
      <c r="D12" s="24">
        <v>150000</v>
      </c>
    </row>
    <row r="13" spans="1:4" ht="13.35" customHeight="1" x14ac:dyDescent="0.2">
      <c r="A13" s="4" t="s">
        <v>20</v>
      </c>
      <c r="B13" s="12" t="s">
        <v>78</v>
      </c>
      <c r="C13" s="18">
        <f>C14</f>
        <v>323800</v>
      </c>
      <c r="D13" s="18">
        <f>D14</f>
        <v>640000</v>
      </c>
    </row>
    <row r="14" spans="1:4" ht="13.35" customHeight="1" x14ac:dyDescent="0.2">
      <c r="A14" s="4" t="s">
        <v>22</v>
      </c>
      <c r="B14" s="7" t="s">
        <v>23</v>
      </c>
      <c r="C14" s="18">
        <v>323800</v>
      </c>
      <c r="D14" s="18">
        <v>640000</v>
      </c>
    </row>
    <row r="15" spans="1:4" ht="13.35" customHeight="1" x14ac:dyDescent="0.2">
      <c r="A15" s="4" t="s">
        <v>24</v>
      </c>
      <c r="B15" s="11" t="s">
        <v>82</v>
      </c>
      <c r="C15" s="18">
        <f>C16+C25</f>
        <v>649230</v>
      </c>
      <c r="D15" s="18">
        <f>D16+D25</f>
        <v>1677437.95</v>
      </c>
    </row>
    <row r="16" spans="1:4" ht="13.35" customHeight="1" x14ac:dyDescent="0.2">
      <c r="A16" s="4" t="s">
        <v>25</v>
      </c>
      <c r="B16" s="12" t="s">
        <v>80</v>
      </c>
      <c r="C16" s="18">
        <f>SUM(C17:C23)</f>
        <v>639230</v>
      </c>
      <c r="D16" s="18">
        <f>SUM(D17:D24)</f>
        <v>1677437.95</v>
      </c>
    </row>
    <row r="17" spans="1:4" ht="13.35" customHeight="1" x14ac:dyDescent="0.2">
      <c r="A17" s="4" t="s">
        <v>26</v>
      </c>
      <c r="B17" s="7" t="s">
        <v>27</v>
      </c>
      <c r="C17" s="18">
        <v>1000</v>
      </c>
      <c r="D17" s="18"/>
    </row>
    <row r="18" spans="1:4" ht="13.35" customHeight="1" x14ac:dyDescent="0.2">
      <c r="A18" s="4" t="s">
        <v>28</v>
      </c>
      <c r="B18" s="7" t="s">
        <v>29</v>
      </c>
      <c r="C18" s="18">
        <v>15500</v>
      </c>
      <c r="D18" s="18">
        <v>125000</v>
      </c>
    </row>
    <row r="19" spans="1:4" ht="13.35" customHeight="1" x14ac:dyDescent="0.2">
      <c r="A19" s="4" t="s">
        <v>30</v>
      </c>
      <c r="B19" s="7" t="s">
        <v>31</v>
      </c>
      <c r="C19" s="18">
        <v>5700</v>
      </c>
      <c r="D19" s="18">
        <v>30000</v>
      </c>
    </row>
    <row r="20" spans="1:4" ht="13.35" customHeight="1" x14ac:dyDescent="0.2">
      <c r="A20" s="4" t="s">
        <v>32</v>
      </c>
      <c r="B20" s="7" t="s">
        <v>33</v>
      </c>
      <c r="C20" s="18">
        <v>238000</v>
      </c>
      <c r="D20" s="18">
        <v>1168437.95</v>
      </c>
    </row>
    <row r="21" spans="1:4" ht="13.35" customHeight="1" x14ac:dyDescent="0.2">
      <c r="A21" s="4" t="s">
        <v>34</v>
      </c>
      <c r="B21" s="7" t="s">
        <v>35</v>
      </c>
      <c r="C21" s="18">
        <v>231478</v>
      </c>
      <c r="D21" s="18">
        <v>300000</v>
      </c>
    </row>
    <row r="22" spans="1:4" ht="13.35" customHeight="1" x14ac:dyDescent="0.2">
      <c r="A22" s="4" t="s">
        <v>36</v>
      </c>
      <c r="B22" s="7" t="s">
        <v>37</v>
      </c>
      <c r="C22" s="18">
        <v>32000</v>
      </c>
      <c r="D22" s="18">
        <v>43000</v>
      </c>
    </row>
    <row r="23" spans="1:4" ht="13.35" customHeight="1" x14ac:dyDescent="0.2">
      <c r="A23" s="22" t="s">
        <v>38</v>
      </c>
      <c r="B23" s="23" t="s">
        <v>39</v>
      </c>
      <c r="C23" s="24">
        <v>115552</v>
      </c>
      <c r="D23" s="24">
        <v>10000</v>
      </c>
    </row>
    <row r="24" spans="1:4" ht="13.35" customHeight="1" x14ac:dyDescent="0.2">
      <c r="A24" s="4" t="s">
        <v>40</v>
      </c>
      <c r="B24" s="7" t="s">
        <v>41</v>
      </c>
      <c r="C24" s="18"/>
      <c r="D24" s="18">
        <v>1000</v>
      </c>
    </row>
    <row r="25" spans="1:4" ht="13.35" customHeight="1" x14ac:dyDescent="0.2">
      <c r="A25" s="22" t="s">
        <v>42</v>
      </c>
      <c r="B25" s="27" t="s">
        <v>81</v>
      </c>
      <c r="C25" s="24">
        <f>C26</f>
        <v>10000</v>
      </c>
      <c r="D25" s="24"/>
    </row>
    <row r="26" spans="1:4" ht="13.35" customHeight="1" x14ac:dyDescent="0.2">
      <c r="A26" s="22" t="s">
        <v>43</v>
      </c>
      <c r="B26" s="23" t="s">
        <v>44</v>
      </c>
      <c r="C26" s="24">
        <v>10000</v>
      </c>
      <c r="D26" s="24"/>
    </row>
    <row r="27" spans="1:4" ht="13.35" customHeight="1" x14ac:dyDescent="0.2">
      <c r="A27" s="4" t="s">
        <v>45</v>
      </c>
      <c r="B27" s="11" t="s">
        <v>76</v>
      </c>
      <c r="C27" s="18">
        <f>C28+C32</f>
        <v>104522</v>
      </c>
      <c r="D27" s="18">
        <f>D28+D32</f>
        <v>227300</v>
      </c>
    </row>
    <row r="28" spans="1:4" ht="13.35" customHeight="1" x14ac:dyDescent="0.2">
      <c r="A28" s="4" t="s">
        <v>46</v>
      </c>
      <c r="B28" s="5" t="s">
        <v>47</v>
      </c>
      <c r="C28" s="18">
        <f>C29</f>
        <v>11000</v>
      </c>
      <c r="D28" s="18">
        <f>D29</f>
        <v>226300</v>
      </c>
    </row>
    <row r="29" spans="1:4" ht="13.35" customHeight="1" x14ac:dyDescent="0.2">
      <c r="A29" s="4" t="s">
        <v>48</v>
      </c>
      <c r="B29" s="6" t="s">
        <v>9</v>
      </c>
      <c r="C29" s="18">
        <f>SUM(C30:C31)</f>
        <v>11000</v>
      </c>
      <c r="D29" s="18">
        <v>226300</v>
      </c>
    </row>
    <row r="30" spans="1:4" ht="13.35" customHeight="1" x14ac:dyDescent="0.2">
      <c r="A30" s="4" t="s">
        <v>49</v>
      </c>
      <c r="B30" s="7" t="s">
        <v>50</v>
      </c>
      <c r="C30" s="18">
        <v>1000</v>
      </c>
      <c r="D30" s="18">
        <v>1000</v>
      </c>
    </row>
    <row r="31" spans="1:4" ht="12.95" customHeight="1" x14ac:dyDescent="0.2">
      <c r="A31" s="4" t="s">
        <v>51</v>
      </c>
      <c r="B31" s="7" t="s">
        <v>52</v>
      </c>
      <c r="C31" s="18">
        <v>10000</v>
      </c>
      <c r="D31" s="18">
        <v>225300</v>
      </c>
    </row>
    <row r="32" spans="1:4" ht="13.35" customHeight="1" x14ac:dyDescent="0.2">
      <c r="A32" s="22" t="s">
        <v>53</v>
      </c>
      <c r="B32" s="25" t="s">
        <v>54</v>
      </c>
      <c r="C32" s="24">
        <f>C33+C35</f>
        <v>93522</v>
      </c>
      <c r="D32" s="24">
        <f>D33+D35</f>
        <v>1000</v>
      </c>
    </row>
    <row r="33" spans="1:4" ht="13.35" customHeight="1" x14ac:dyDescent="0.2">
      <c r="A33" s="22" t="s">
        <v>55</v>
      </c>
      <c r="B33" s="26" t="s">
        <v>9</v>
      </c>
      <c r="C33" s="24">
        <f>C34</f>
        <v>10000</v>
      </c>
      <c r="D33" s="24">
        <f>D34</f>
        <v>1000</v>
      </c>
    </row>
    <row r="34" spans="1:4" ht="13.35" customHeight="1" x14ac:dyDescent="0.2">
      <c r="A34" s="22" t="s">
        <v>56</v>
      </c>
      <c r="B34" s="23" t="s">
        <v>57</v>
      </c>
      <c r="C34" s="24">
        <v>10000</v>
      </c>
      <c r="D34" s="24">
        <v>1000</v>
      </c>
    </row>
    <row r="35" spans="1:4" ht="13.35" customHeight="1" x14ac:dyDescent="0.2">
      <c r="A35" s="22" t="s">
        <v>58</v>
      </c>
      <c r="B35" s="26" t="s">
        <v>21</v>
      </c>
      <c r="C35" s="24">
        <f>C36</f>
        <v>83522</v>
      </c>
      <c r="D35" s="24"/>
    </row>
    <row r="36" spans="1:4" ht="19.7" customHeight="1" x14ac:dyDescent="0.2">
      <c r="A36" s="22" t="s">
        <v>59</v>
      </c>
      <c r="B36" s="23" t="s">
        <v>60</v>
      </c>
      <c r="C36" s="24">
        <v>83522</v>
      </c>
      <c r="D36" s="24"/>
    </row>
    <row r="37" spans="1:4" ht="19.7" customHeight="1" x14ac:dyDescent="0.2">
      <c r="A37" s="8"/>
      <c r="B37" s="5"/>
      <c r="C37" s="18"/>
      <c r="D37" s="18"/>
    </row>
    <row r="38" spans="1:4" ht="26.1" customHeight="1" x14ac:dyDescent="0.2">
      <c r="A38" s="9" t="s">
        <v>61</v>
      </c>
      <c r="B38" s="13" t="s">
        <v>83</v>
      </c>
      <c r="C38" s="19">
        <f>C5+C27</f>
        <v>4400000</v>
      </c>
      <c r="D38" s="19">
        <f>D5+D27</f>
        <v>6693539.4900000002</v>
      </c>
    </row>
    <row r="39" spans="1:4" ht="26.25" customHeight="1" x14ac:dyDescent="0.2">
      <c r="A39" s="36" t="s">
        <v>62</v>
      </c>
      <c r="B39" s="36"/>
      <c r="C39" s="20">
        <f>C38</f>
        <v>4400000</v>
      </c>
      <c r="D39" s="20">
        <f>D38</f>
        <v>6693539.4900000002</v>
      </c>
    </row>
    <row r="41" spans="1:4" hidden="1" x14ac:dyDescent="0.2"/>
    <row r="42" spans="1:4" hidden="1" x14ac:dyDescent="0.2">
      <c r="A42" t="s">
        <v>64</v>
      </c>
    </row>
    <row r="43" spans="1:4" hidden="1" x14ac:dyDescent="0.2"/>
    <row r="44" spans="1:4" hidden="1" x14ac:dyDescent="0.2">
      <c r="A44" t="s">
        <v>65</v>
      </c>
    </row>
    <row r="45" spans="1:4" hidden="1" x14ac:dyDescent="0.2">
      <c r="A45" t="s">
        <v>66</v>
      </c>
    </row>
    <row r="46" spans="1:4" hidden="1" x14ac:dyDescent="0.2">
      <c r="A46" t="s">
        <v>67</v>
      </c>
    </row>
    <row r="47" spans="1:4" hidden="1" x14ac:dyDescent="0.2"/>
    <row r="48" spans="1:4" hidden="1" x14ac:dyDescent="0.2">
      <c r="A48" t="s">
        <v>68</v>
      </c>
    </row>
    <row r="49" spans="1:2" hidden="1" x14ac:dyDescent="0.2">
      <c r="A49" t="s">
        <v>69</v>
      </c>
    </row>
    <row r="50" spans="1:2" hidden="1" x14ac:dyDescent="0.2">
      <c r="A50" t="s">
        <v>70</v>
      </c>
    </row>
    <row r="51" spans="1:2" hidden="1" x14ac:dyDescent="0.2"/>
    <row r="52" spans="1:2" hidden="1" x14ac:dyDescent="0.2">
      <c r="A52" t="s">
        <v>72</v>
      </c>
    </row>
    <row r="53" spans="1:2" hidden="1" x14ac:dyDescent="0.2">
      <c r="A53" t="s">
        <v>71</v>
      </c>
    </row>
    <row r="54" spans="1:2" hidden="1" x14ac:dyDescent="0.2">
      <c r="A54" t="s">
        <v>73</v>
      </c>
    </row>
    <row r="55" spans="1:2" hidden="1" x14ac:dyDescent="0.2"/>
    <row r="56" spans="1:2" hidden="1" x14ac:dyDescent="0.2">
      <c r="A56" t="s">
        <v>74</v>
      </c>
    </row>
    <row r="57" spans="1:2" hidden="1" x14ac:dyDescent="0.2"/>
    <row r="58" spans="1:2" hidden="1" x14ac:dyDescent="0.2">
      <c r="A58" t="s">
        <v>75</v>
      </c>
    </row>
    <row r="59" spans="1:2" hidden="1" x14ac:dyDescent="0.2"/>
    <row r="60" spans="1:2" hidden="1" x14ac:dyDescent="0.2"/>
    <row r="61" spans="1:2" hidden="1" x14ac:dyDescent="0.2">
      <c r="A61" s="15" t="s">
        <v>85</v>
      </c>
    </row>
    <row r="62" spans="1:2" hidden="1" x14ac:dyDescent="0.2"/>
    <row r="63" spans="1:2" hidden="1" x14ac:dyDescent="0.2">
      <c r="A63" s="14" t="s">
        <v>84</v>
      </c>
      <c r="B63" s="14"/>
    </row>
    <row r="64" spans="1:2" hidden="1" x14ac:dyDescent="0.2"/>
    <row r="65" hidden="1" x14ac:dyDescent="0.2"/>
  </sheetData>
  <mergeCells count="4">
    <mergeCell ref="A1:D1"/>
    <mergeCell ref="B3:D3"/>
    <mergeCell ref="A4:D4"/>
    <mergeCell ref="A39:B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8D6F-D77B-4907-9244-4F8AB60BEA1A}">
  <dimension ref="A1:D65"/>
  <sheetViews>
    <sheetView tabSelected="1" zoomScaleNormal="100" zoomScaleSheetLayoutView="115" workbookViewId="0">
      <selection sqref="A1:D1"/>
    </sheetView>
  </sheetViews>
  <sheetFormatPr defaultRowHeight="12.75" x14ac:dyDescent="0.2"/>
  <cols>
    <col min="1" max="1" width="14.5" bestFit="1" customWidth="1"/>
    <col min="2" max="2" width="50.6640625" customWidth="1"/>
    <col min="3" max="4" width="16.33203125" style="21" customWidth="1"/>
  </cols>
  <sheetData>
    <row r="1" spans="1:4" ht="87" customHeight="1" x14ac:dyDescent="0.2">
      <c r="A1" s="28" t="s">
        <v>0</v>
      </c>
      <c r="B1" s="29"/>
      <c r="C1" s="29"/>
      <c r="D1" s="30"/>
    </row>
    <row r="2" spans="1:4" ht="26.25" customHeight="1" x14ac:dyDescent="0.2">
      <c r="A2" s="1" t="s">
        <v>1</v>
      </c>
      <c r="B2" s="1" t="s">
        <v>2</v>
      </c>
      <c r="C2" s="16" t="s">
        <v>63</v>
      </c>
      <c r="D2" s="16" t="s">
        <v>86</v>
      </c>
    </row>
    <row r="3" spans="1:4" ht="26.25" customHeight="1" x14ac:dyDescent="0.2">
      <c r="A3" s="2" t="s">
        <v>3</v>
      </c>
      <c r="B3" s="31" t="s">
        <v>4</v>
      </c>
      <c r="C3" s="31"/>
      <c r="D3" s="32"/>
    </row>
    <row r="4" spans="1:4" ht="39.6" customHeight="1" x14ac:dyDescent="0.2">
      <c r="A4" s="33" t="s">
        <v>5</v>
      </c>
      <c r="B4" s="34"/>
      <c r="C4" s="34"/>
      <c r="D4" s="35"/>
    </row>
    <row r="5" spans="1:4" ht="20.25" customHeight="1" x14ac:dyDescent="0.2">
      <c r="A5" s="3" t="s">
        <v>6</v>
      </c>
      <c r="B5" s="10" t="s">
        <v>79</v>
      </c>
      <c r="C5" s="17">
        <f>C6+C15</f>
        <v>4295478</v>
      </c>
      <c r="D5" s="17">
        <f>D6+D15</f>
        <v>4793113.6100000003</v>
      </c>
    </row>
    <row r="6" spans="1:4" ht="13.35" customHeight="1" x14ac:dyDescent="0.2">
      <c r="A6" s="4" t="s">
        <v>7</v>
      </c>
      <c r="B6" s="11" t="s">
        <v>77</v>
      </c>
      <c r="C6" s="18">
        <f>C7+C13</f>
        <v>3646248</v>
      </c>
      <c r="D6" s="18">
        <f>D7+D13</f>
        <v>3115675.66</v>
      </c>
    </row>
    <row r="7" spans="1:4" ht="13.35" customHeight="1" x14ac:dyDescent="0.2">
      <c r="A7" s="4" t="s">
        <v>8</v>
      </c>
      <c r="B7" s="6" t="s">
        <v>9</v>
      </c>
      <c r="C7" s="18">
        <f>SUM(C8:C12)</f>
        <v>3322448</v>
      </c>
      <c r="D7" s="18">
        <f>SUM(D8:D12)</f>
        <v>2645538.56</v>
      </c>
    </row>
    <row r="8" spans="1:4" ht="13.35" customHeight="1" x14ac:dyDescent="0.2">
      <c r="A8" s="22" t="s">
        <v>10</v>
      </c>
      <c r="B8" s="23" t="s">
        <v>11</v>
      </c>
      <c r="C8" s="24">
        <v>253000</v>
      </c>
      <c r="D8" s="24">
        <v>47527.81</v>
      </c>
    </row>
    <row r="9" spans="1:4" ht="12.95" customHeight="1" x14ac:dyDescent="0.2">
      <c r="A9" s="22" t="s">
        <v>12</v>
      </c>
      <c r="B9" s="23" t="s">
        <v>13</v>
      </c>
      <c r="C9" s="24">
        <v>2309448</v>
      </c>
      <c r="D9" s="24">
        <v>2176986.8199999998</v>
      </c>
    </row>
    <row r="10" spans="1:4" ht="13.35" customHeight="1" x14ac:dyDescent="0.2">
      <c r="A10" s="22" t="s">
        <v>14</v>
      </c>
      <c r="B10" s="23" t="s">
        <v>15</v>
      </c>
      <c r="C10" s="24">
        <v>56000</v>
      </c>
      <c r="D10" s="24">
        <v>52908.7</v>
      </c>
    </row>
    <row r="11" spans="1:4" ht="13.35" customHeight="1" x14ac:dyDescent="0.2">
      <c r="A11" s="22" t="s">
        <v>16</v>
      </c>
      <c r="B11" s="23" t="s">
        <v>17</v>
      </c>
      <c r="C11" s="24">
        <v>458000</v>
      </c>
      <c r="D11" s="24">
        <v>305425.12</v>
      </c>
    </row>
    <row r="12" spans="1:4" ht="13.35" customHeight="1" x14ac:dyDescent="0.2">
      <c r="A12" s="22" t="s">
        <v>18</v>
      </c>
      <c r="B12" s="23" t="s">
        <v>19</v>
      </c>
      <c r="C12" s="24">
        <v>246000</v>
      </c>
      <c r="D12" s="24">
        <v>62690.11</v>
      </c>
    </row>
    <row r="13" spans="1:4" ht="13.35" customHeight="1" x14ac:dyDescent="0.2">
      <c r="A13" s="4" t="s">
        <v>20</v>
      </c>
      <c r="B13" s="12" t="s">
        <v>78</v>
      </c>
      <c r="C13" s="18">
        <f>C14</f>
        <v>323800</v>
      </c>
      <c r="D13" s="18">
        <f>D14</f>
        <v>470137.1</v>
      </c>
    </row>
    <row r="14" spans="1:4" ht="13.35" customHeight="1" x14ac:dyDescent="0.2">
      <c r="A14" s="4" t="s">
        <v>22</v>
      </c>
      <c r="B14" s="7" t="s">
        <v>23</v>
      </c>
      <c r="C14" s="18">
        <v>323800</v>
      </c>
      <c r="D14" s="18">
        <v>470137.1</v>
      </c>
    </row>
    <row r="15" spans="1:4" ht="13.35" customHeight="1" x14ac:dyDescent="0.2">
      <c r="A15" s="4" t="s">
        <v>24</v>
      </c>
      <c r="B15" s="11" t="s">
        <v>82</v>
      </c>
      <c r="C15" s="18">
        <f>C16+C25</f>
        <v>649230</v>
      </c>
      <c r="D15" s="18">
        <f>D16+D25</f>
        <v>1677437.95</v>
      </c>
    </row>
    <row r="16" spans="1:4" ht="13.35" customHeight="1" x14ac:dyDescent="0.2">
      <c r="A16" s="4" t="s">
        <v>25</v>
      </c>
      <c r="B16" s="12" t="s">
        <v>80</v>
      </c>
      <c r="C16" s="18">
        <f>SUM(C17:C23)</f>
        <v>639230</v>
      </c>
      <c r="D16" s="18">
        <f>SUM(D17:D24)</f>
        <v>1677437.95</v>
      </c>
    </row>
    <row r="17" spans="1:4" ht="13.35" customHeight="1" x14ac:dyDescent="0.2">
      <c r="A17" s="4" t="s">
        <v>26</v>
      </c>
      <c r="B17" s="7" t="s">
        <v>27</v>
      </c>
      <c r="C17" s="18">
        <v>1000</v>
      </c>
      <c r="D17" s="18"/>
    </row>
    <row r="18" spans="1:4" ht="13.35" customHeight="1" x14ac:dyDescent="0.2">
      <c r="A18" s="4" t="s">
        <v>28</v>
      </c>
      <c r="B18" s="7" t="s">
        <v>29</v>
      </c>
      <c r="C18" s="18">
        <v>15500</v>
      </c>
      <c r="D18" s="18">
        <v>125000</v>
      </c>
    </row>
    <row r="19" spans="1:4" ht="13.35" customHeight="1" x14ac:dyDescent="0.2">
      <c r="A19" s="4" t="s">
        <v>30</v>
      </c>
      <c r="B19" s="7" t="s">
        <v>31</v>
      </c>
      <c r="C19" s="18">
        <v>5700</v>
      </c>
      <c r="D19" s="18">
        <v>30000</v>
      </c>
    </row>
    <row r="20" spans="1:4" ht="13.35" customHeight="1" x14ac:dyDescent="0.2">
      <c r="A20" s="4" t="s">
        <v>32</v>
      </c>
      <c r="B20" s="7" t="s">
        <v>33</v>
      </c>
      <c r="C20" s="18">
        <v>238000</v>
      </c>
      <c r="D20" s="18">
        <v>1168437.95</v>
      </c>
    </row>
    <row r="21" spans="1:4" ht="13.35" customHeight="1" x14ac:dyDescent="0.2">
      <c r="A21" s="4" t="s">
        <v>34</v>
      </c>
      <c r="B21" s="7" t="s">
        <v>35</v>
      </c>
      <c r="C21" s="18">
        <v>231478</v>
      </c>
      <c r="D21" s="18">
        <v>300000</v>
      </c>
    </row>
    <row r="22" spans="1:4" ht="13.35" customHeight="1" x14ac:dyDescent="0.2">
      <c r="A22" s="4" t="s">
        <v>36</v>
      </c>
      <c r="B22" s="7" t="s">
        <v>37</v>
      </c>
      <c r="C22" s="18">
        <v>32000</v>
      </c>
      <c r="D22" s="18">
        <v>43000</v>
      </c>
    </row>
    <row r="23" spans="1:4" ht="13.35" customHeight="1" x14ac:dyDescent="0.2">
      <c r="A23" s="4" t="s">
        <v>38</v>
      </c>
      <c r="B23" s="7" t="s">
        <v>39</v>
      </c>
      <c r="C23" s="18">
        <v>115552</v>
      </c>
      <c r="D23" s="18">
        <v>10000</v>
      </c>
    </row>
    <row r="24" spans="1:4" ht="13.35" customHeight="1" x14ac:dyDescent="0.2">
      <c r="A24" s="4" t="s">
        <v>40</v>
      </c>
      <c r="B24" s="7" t="s">
        <v>41</v>
      </c>
      <c r="C24" s="18"/>
      <c r="D24" s="18">
        <v>1000</v>
      </c>
    </row>
    <row r="25" spans="1:4" ht="13.35" customHeight="1" x14ac:dyDescent="0.2">
      <c r="A25" s="22" t="s">
        <v>42</v>
      </c>
      <c r="B25" s="27" t="s">
        <v>81</v>
      </c>
      <c r="C25" s="24">
        <f>C26</f>
        <v>10000</v>
      </c>
      <c r="D25" s="24"/>
    </row>
    <row r="26" spans="1:4" ht="13.35" customHeight="1" x14ac:dyDescent="0.2">
      <c r="A26" s="22" t="s">
        <v>43</v>
      </c>
      <c r="B26" s="23" t="s">
        <v>44</v>
      </c>
      <c r="C26" s="24">
        <v>10000</v>
      </c>
      <c r="D26" s="24"/>
    </row>
    <row r="27" spans="1:4" ht="13.35" customHeight="1" x14ac:dyDescent="0.2">
      <c r="A27" s="4" t="s">
        <v>45</v>
      </c>
      <c r="B27" s="11" t="s">
        <v>76</v>
      </c>
      <c r="C27" s="18">
        <f>C28+C32</f>
        <v>104522</v>
      </c>
      <c r="D27" s="18">
        <f>D28+D32</f>
        <v>227300</v>
      </c>
    </row>
    <row r="28" spans="1:4" ht="13.35" customHeight="1" x14ac:dyDescent="0.2">
      <c r="A28" s="4" t="s">
        <v>46</v>
      </c>
      <c r="B28" s="5" t="s">
        <v>47</v>
      </c>
      <c r="C28" s="18">
        <f>C29</f>
        <v>11000</v>
      </c>
      <c r="D28" s="18">
        <f>D29</f>
        <v>226300</v>
      </c>
    </row>
    <row r="29" spans="1:4" ht="13.35" customHeight="1" x14ac:dyDescent="0.2">
      <c r="A29" s="4" t="s">
        <v>48</v>
      </c>
      <c r="B29" s="6" t="s">
        <v>9</v>
      </c>
      <c r="C29" s="18">
        <f>SUM(C30:C31)</f>
        <v>11000</v>
      </c>
      <c r="D29" s="18">
        <v>226300</v>
      </c>
    </row>
    <row r="30" spans="1:4" ht="13.35" customHeight="1" x14ac:dyDescent="0.2">
      <c r="A30" s="4" t="s">
        <v>49</v>
      </c>
      <c r="B30" s="7" t="s">
        <v>50</v>
      </c>
      <c r="C30" s="18">
        <v>1000</v>
      </c>
      <c r="D30" s="18">
        <v>1000</v>
      </c>
    </row>
    <row r="31" spans="1:4" ht="12.95" customHeight="1" x14ac:dyDescent="0.2">
      <c r="A31" s="4" t="s">
        <v>51</v>
      </c>
      <c r="B31" s="7" t="s">
        <v>52</v>
      </c>
      <c r="C31" s="18">
        <v>10000</v>
      </c>
      <c r="D31" s="18">
        <v>225300</v>
      </c>
    </row>
    <row r="32" spans="1:4" ht="13.35" customHeight="1" x14ac:dyDescent="0.2">
      <c r="A32" s="22" t="s">
        <v>53</v>
      </c>
      <c r="B32" s="25" t="s">
        <v>54</v>
      </c>
      <c r="C32" s="24">
        <f>C33+C35</f>
        <v>93522</v>
      </c>
      <c r="D32" s="24">
        <f>D33+D35</f>
        <v>1000</v>
      </c>
    </row>
    <row r="33" spans="1:4" ht="13.35" customHeight="1" x14ac:dyDescent="0.2">
      <c r="A33" s="22" t="s">
        <v>55</v>
      </c>
      <c r="B33" s="26" t="s">
        <v>9</v>
      </c>
      <c r="C33" s="24">
        <f>C34</f>
        <v>10000</v>
      </c>
      <c r="D33" s="24">
        <f>D34</f>
        <v>1000</v>
      </c>
    </row>
    <row r="34" spans="1:4" ht="13.35" customHeight="1" x14ac:dyDescent="0.2">
      <c r="A34" s="22" t="s">
        <v>56</v>
      </c>
      <c r="B34" s="23" t="s">
        <v>57</v>
      </c>
      <c r="C34" s="24">
        <v>10000</v>
      </c>
      <c r="D34" s="24">
        <v>1000</v>
      </c>
    </row>
    <row r="35" spans="1:4" ht="13.35" customHeight="1" x14ac:dyDescent="0.2">
      <c r="A35" s="22" t="s">
        <v>58</v>
      </c>
      <c r="B35" s="26" t="s">
        <v>21</v>
      </c>
      <c r="C35" s="24">
        <f>C36</f>
        <v>83522</v>
      </c>
      <c r="D35" s="24"/>
    </row>
    <row r="36" spans="1:4" ht="19.7" customHeight="1" x14ac:dyDescent="0.2">
      <c r="A36" s="22" t="s">
        <v>59</v>
      </c>
      <c r="B36" s="23" t="s">
        <v>60</v>
      </c>
      <c r="C36" s="24">
        <v>83522</v>
      </c>
      <c r="D36" s="24"/>
    </row>
    <row r="37" spans="1:4" ht="19.7" customHeight="1" x14ac:dyDescent="0.2">
      <c r="A37" s="8"/>
      <c r="B37" s="5"/>
      <c r="C37" s="18"/>
      <c r="D37" s="18"/>
    </row>
    <row r="38" spans="1:4" ht="26.1" customHeight="1" x14ac:dyDescent="0.2">
      <c r="A38" s="9" t="s">
        <v>61</v>
      </c>
      <c r="B38" s="13" t="s">
        <v>83</v>
      </c>
      <c r="C38" s="19">
        <f>C5+C27</f>
        <v>4400000</v>
      </c>
      <c r="D38" s="19">
        <f>D5+D27</f>
        <v>5020413.6100000003</v>
      </c>
    </row>
    <row r="39" spans="1:4" ht="26.25" customHeight="1" x14ac:dyDescent="0.2">
      <c r="A39" s="36" t="s">
        <v>62</v>
      </c>
      <c r="B39" s="36"/>
      <c r="C39" s="20">
        <f>C38</f>
        <v>4400000</v>
      </c>
      <c r="D39" s="20">
        <f>D38</f>
        <v>5020413.6100000003</v>
      </c>
    </row>
    <row r="41" spans="1:4" hidden="1" x14ac:dyDescent="0.2"/>
    <row r="42" spans="1:4" hidden="1" x14ac:dyDescent="0.2">
      <c r="A42" t="s">
        <v>64</v>
      </c>
    </row>
    <row r="43" spans="1:4" hidden="1" x14ac:dyDescent="0.2"/>
    <row r="44" spans="1:4" hidden="1" x14ac:dyDescent="0.2">
      <c r="A44" t="s">
        <v>65</v>
      </c>
    </row>
    <row r="45" spans="1:4" hidden="1" x14ac:dyDescent="0.2">
      <c r="A45" t="s">
        <v>66</v>
      </c>
    </row>
    <row r="46" spans="1:4" hidden="1" x14ac:dyDescent="0.2">
      <c r="A46" t="s">
        <v>67</v>
      </c>
    </row>
    <row r="47" spans="1:4" hidden="1" x14ac:dyDescent="0.2"/>
    <row r="48" spans="1:4" hidden="1" x14ac:dyDescent="0.2">
      <c r="A48" t="s">
        <v>68</v>
      </c>
    </row>
    <row r="49" spans="1:2" hidden="1" x14ac:dyDescent="0.2">
      <c r="A49" t="s">
        <v>69</v>
      </c>
    </row>
    <row r="50" spans="1:2" hidden="1" x14ac:dyDescent="0.2">
      <c r="A50" t="s">
        <v>70</v>
      </c>
    </row>
    <row r="51" spans="1:2" hidden="1" x14ac:dyDescent="0.2"/>
    <row r="52" spans="1:2" hidden="1" x14ac:dyDescent="0.2">
      <c r="A52" t="s">
        <v>72</v>
      </c>
    </row>
    <row r="53" spans="1:2" hidden="1" x14ac:dyDescent="0.2">
      <c r="A53" t="s">
        <v>71</v>
      </c>
    </row>
    <row r="54" spans="1:2" hidden="1" x14ac:dyDescent="0.2">
      <c r="A54" t="s">
        <v>73</v>
      </c>
    </row>
    <row r="55" spans="1:2" hidden="1" x14ac:dyDescent="0.2"/>
    <row r="56" spans="1:2" hidden="1" x14ac:dyDescent="0.2">
      <c r="A56" t="s">
        <v>74</v>
      </c>
    </row>
    <row r="57" spans="1:2" hidden="1" x14ac:dyDescent="0.2"/>
    <row r="58" spans="1:2" hidden="1" x14ac:dyDescent="0.2">
      <c r="A58" t="s">
        <v>75</v>
      </c>
    </row>
    <row r="59" spans="1:2" hidden="1" x14ac:dyDescent="0.2"/>
    <row r="60" spans="1:2" hidden="1" x14ac:dyDescent="0.2"/>
    <row r="61" spans="1:2" hidden="1" x14ac:dyDescent="0.2">
      <c r="A61" s="15" t="s">
        <v>85</v>
      </c>
    </row>
    <row r="62" spans="1:2" hidden="1" x14ac:dyDescent="0.2"/>
    <row r="63" spans="1:2" hidden="1" x14ac:dyDescent="0.2">
      <c r="A63" s="14" t="s">
        <v>84</v>
      </c>
      <c r="B63" s="14"/>
    </row>
    <row r="64" spans="1:2" hidden="1" x14ac:dyDescent="0.2"/>
    <row r="65" hidden="1" x14ac:dyDescent="0.2"/>
  </sheetData>
  <mergeCells count="4">
    <mergeCell ref="A1:D1"/>
    <mergeCell ref="B3:D3"/>
    <mergeCell ref="A4:D4"/>
    <mergeCell ref="A39:B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Table 1</vt:lpstr>
      <vt:lpstr>Tabela 2</vt:lpstr>
      <vt:lpstr>Oficial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Tesouraria 01</dc:creator>
  <cp:lastModifiedBy>lidiane</cp:lastModifiedBy>
  <cp:lastPrinted>2022-09-28T17:26:59Z</cp:lastPrinted>
  <dcterms:created xsi:type="dcterms:W3CDTF">2022-09-14T16:44:07Z</dcterms:created>
  <dcterms:modified xsi:type="dcterms:W3CDTF">2022-12-12T20:55:13Z</dcterms:modified>
</cp:coreProperties>
</file>